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CFRM\Final\"/>
    </mc:Choice>
  </mc:AlternateContent>
  <bookViews>
    <workbookView xWindow="0" yWindow="0" windowWidth="20490" windowHeight="7740" activeTab="1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" l="1"/>
  <c r="H12" i="2"/>
  <c r="D10" i="2"/>
</calcChain>
</file>

<file path=xl/sharedStrings.xml><?xml version="1.0" encoding="utf-8"?>
<sst xmlns="http://schemas.openxmlformats.org/spreadsheetml/2006/main" count="57" uniqueCount="50">
  <si>
    <t>Equity</t>
  </si>
  <si>
    <t>E+D</t>
  </si>
  <si>
    <t>ordinary valuation</t>
  </si>
  <si>
    <t>business valuation</t>
  </si>
  <si>
    <t>methods</t>
  </si>
  <si>
    <t>share valuation</t>
  </si>
  <si>
    <t>1.DCF</t>
  </si>
  <si>
    <t>discounted cashflow method</t>
  </si>
  <si>
    <t>2. PE method</t>
  </si>
  <si>
    <t>ordinary share</t>
  </si>
  <si>
    <t>ordinary shares</t>
  </si>
  <si>
    <t>PE = MPS/EPS</t>
  </si>
  <si>
    <t>preference shares</t>
  </si>
  <si>
    <t>MPS = EPS x PE</t>
  </si>
  <si>
    <t>debentures</t>
  </si>
  <si>
    <t>3.Dividend Model</t>
  </si>
  <si>
    <t>loan</t>
  </si>
  <si>
    <t>4.net asset method</t>
  </si>
  <si>
    <t xml:space="preserve">MM theory (business valuation) </t>
  </si>
  <si>
    <t>Vg = Vu + TB</t>
  </si>
  <si>
    <t>Keg = Keu + (Keu - Kd) x (Vd/Ve) x (1-t)</t>
  </si>
  <si>
    <t>WACCg = Keu x ( 1 - t(D/(E+D)))</t>
  </si>
  <si>
    <t>D/E = 1</t>
  </si>
  <si>
    <t>A</t>
  </si>
  <si>
    <t>Keg = 10% + (10% - 6%) x (1/1) x (1-0)</t>
  </si>
  <si>
    <t>Keg = 14%</t>
  </si>
  <si>
    <t>B</t>
  </si>
  <si>
    <t>Keg = 10% + (10% - 6%) x (1/1) x (1-0.2)</t>
  </si>
  <si>
    <t>Keg = 13.2%</t>
  </si>
  <si>
    <t>D/E = 2</t>
  </si>
  <si>
    <t>Keg = 10% + (10% - 6%) x (2/1) x (1-0)</t>
  </si>
  <si>
    <t>Keg = 18%</t>
  </si>
  <si>
    <t>Keg = 10% + (10% - 6%) x (2/1) x (1-0.2)</t>
  </si>
  <si>
    <t>Keg = 16.4%</t>
  </si>
  <si>
    <t>when leverage increase</t>
  </si>
  <si>
    <t>Ke increase and Kd remain uncgange</t>
  </si>
  <si>
    <t>WACCg decrese</t>
  </si>
  <si>
    <t>When WACC decrease</t>
  </si>
  <si>
    <t>Business value will Increase</t>
  </si>
  <si>
    <t>Vu</t>
  </si>
  <si>
    <t>Keu</t>
  </si>
  <si>
    <t>tax</t>
  </si>
  <si>
    <t>PBIT</t>
  </si>
  <si>
    <t xml:space="preserve">B </t>
  </si>
  <si>
    <t>mkt value of Debt</t>
  </si>
  <si>
    <t>PAT</t>
  </si>
  <si>
    <t>Vu = PAT/Keu</t>
  </si>
  <si>
    <t>279000 = 78130/Keu</t>
  </si>
  <si>
    <t>Keu =</t>
  </si>
  <si>
    <t>WACCg =28% x (1 - .35(60000/300000))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</si>
</sst>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  <xf numFmtId="9" fontId="0" fillId="0" borderId="0" xfId="0" applyNumberForma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39687</xdr:colOff>
      <xdr:row>1</xdr:row>
      <xdr:rowOff>119063</xdr:rowOff>
    </xdr:from>
    <xdr:to>
      <xdr:col>6</xdr:col>
      <xdr:colOff>317500</xdr:colOff>
      <xdr:row>9</xdr:row>
      <xdr:rowOff>158750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3730625" y="309563"/>
          <a:ext cx="889000" cy="156368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650875</xdr:colOff>
      <xdr:row>2</xdr:row>
      <xdr:rowOff>87314</xdr:rowOff>
    </xdr:from>
    <xdr:to>
      <xdr:col>8</xdr:col>
      <xdr:colOff>579438</xdr:colOff>
      <xdr:row>3</xdr:row>
      <xdr:rowOff>95250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H="1" flipV="1">
          <a:off x="3095625" y="468314"/>
          <a:ext cx="3262313" cy="19843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446089</xdr:colOff>
      <xdr:row>2</xdr:row>
      <xdr:rowOff>168276</xdr:rowOff>
    </xdr:from>
    <xdr:to>
      <xdr:col>8</xdr:col>
      <xdr:colOff>174625</xdr:colOff>
      <xdr:row>10</xdr:row>
      <xdr:rowOff>111125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CxnSpPr/>
      </xdr:nvCxnSpPr>
      <xdr:spPr>
        <a:xfrm flipH="1" flipV="1">
          <a:off x="4748214" y="549276"/>
          <a:ext cx="1204911" cy="146684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595313</xdr:colOff>
      <xdr:row>1</xdr:row>
      <xdr:rowOff>176213</xdr:rowOff>
    </xdr:from>
    <xdr:to>
      <xdr:col>9</xdr:col>
      <xdr:colOff>17464</xdr:colOff>
      <xdr:row>2</xdr:row>
      <xdr:rowOff>87313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/>
      </xdr:nvCxnSpPr>
      <xdr:spPr>
        <a:xfrm flipH="1">
          <a:off x="4897438" y="366713"/>
          <a:ext cx="1509714" cy="101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280983</xdr:colOff>
      <xdr:row>19</xdr:row>
      <xdr:rowOff>95250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566733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58733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9"/>
  <sheetViews>
    <sheetView zoomScaleNormal="100" workbookViewId="0">
      <selection activeCell="B23" sqref="B23"/>
    </sheetView>
  </sheetViews>
  <sheetFormatPr defaultRowHeight="15" x14ac:dyDescent="0.25"/>
  <cols>
    <col min="5" max="5" width="18.7109375" customWidth="1"/>
    <col min="7" max="7" width="13" customWidth="1"/>
  </cols>
  <sheetData>
    <row r="1" spans="2:13" x14ac:dyDescent="0.25">
      <c r="B1" s="3"/>
      <c r="C1" s="3"/>
      <c r="D1" s="3"/>
      <c r="E1" s="4" t="s">
        <v>0</v>
      </c>
      <c r="F1" s="4"/>
      <c r="G1" s="4" t="s">
        <v>1</v>
      </c>
      <c r="H1" s="3"/>
      <c r="J1" s="6" t="s">
        <v>2</v>
      </c>
      <c r="K1" s="6"/>
      <c r="L1" s="6"/>
      <c r="M1" s="6"/>
    </row>
    <row r="2" spans="2:13" x14ac:dyDescent="0.25">
      <c r="B2" s="3" t="s">
        <v>3</v>
      </c>
      <c r="C2" s="3"/>
      <c r="D2" s="3"/>
      <c r="E2" s="5">
        <v>100</v>
      </c>
      <c r="F2" s="5"/>
      <c r="G2" s="5">
        <v>150</v>
      </c>
      <c r="H2" s="3"/>
      <c r="J2" s="6" t="s">
        <v>4</v>
      </c>
      <c r="K2" s="6"/>
      <c r="L2" s="6"/>
      <c r="M2" s="6"/>
    </row>
    <row r="3" spans="2:13" x14ac:dyDescent="0.25">
      <c r="B3" s="3" t="s">
        <v>5</v>
      </c>
      <c r="C3" s="3"/>
      <c r="D3" s="3"/>
      <c r="E3" s="5">
        <v>100</v>
      </c>
      <c r="F3" s="5"/>
      <c r="G3" s="5">
        <v>100</v>
      </c>
      <c r="H3" s="3"/>
      <c r="J3" s="6" t="s">
        <v>6</v>
      </c>
      <c r="K3" s="6" t="s">
        <v>7</v>
      </c>
      <c r="L3" s="6"/>
      <c r="M3" s="6"/>
    </row>
    <row r="4" spans="2:13" x14ac:dyDescent="0.25">
      <c r="B4" s="3"/>
      <c r="C4" s="3"/>
      <c r="D4" s="3"/>
      <c r="E4" s="3"/>
      <c r="F4" s="3"/>
      <c r="G4" s="3"/>
      <c r="H4" s="3"/>
      <c r="J4" s="6" t="s">
        <v>8</v>
      </c>
      <c r="K4" s="6"/>
      <c r="L4" s="6"/>
      <c r="M4" s="6"/>
    </row>
    <row r="5" spans="2:13" x14ac:dyDescent="0.25">
      <c r="B5" s="3"/>
      <c r="C5" s="3"/>
      <c r="D5" s="3"/>
      <c r="E5" s="3" t="s">
        <v>9</v>
      </c>
      <c r="F5" s="3"/>
      <c r="G5" s="3" t="s">
        <v>10</v>
      </c>
      <c r="H5" s="3"/>
      <c r="J5" s="6"/>
      <c r="K5" s="6" t="s">
        <v>11</v>
      </c>
      <c r="L5" s="6"/>
      <c r="M5" s="6"/>
    </row>
    <row r="6" spans="2:13" x14ac:dyDescent="0.25">
      <c r="B6" s="3"/>
      <c r="C6" s="3"/>
      <c r="D6" s="3"/>
      <c r="E6" s="3"/>
      <c r="F6" s="3"/>
      <c r="G6" s="3" t="s">
        <v>12</v>
      </c>
      <c r="H6" s="3"/>
      <c r="J6" s="6"/>
      <c r="K6" s="6" t="s">
        <v>13</v>
      </c>
      <c r="L6" s="6"/>
      <c r="M6" s="6"/>
    </row>
    <row r="7" spans="2:13" x14ac:dyDescent="0.25">
      <c r="B7" s="3"/>
      <c r="C7" s="3"/>
      <c r="D7" s="3"/>
      <c r="E7" s="3"/>
      <c r="F7" s="3"/>
      <c r="G7" s="3" t="s">
        <v>14</v>
      </c>
      <c r="H7" s="3"/>
      <c r="J7" s="6" t="s">
        <v>15</v>
      </c>
      <c r="K7" s="6"/>
      <c r="L7" s="6"/>
      <c r="M7" s="6"/>
    </row>
    <row r="8" spans="2:13" x14ac:dyDescent="0.25">
      <c r="B8" s="3"/>
      <c r="C8" s="3"/>
      <c r="D8" s="3"/>
      <c r="E8" s="3"/>
      <c r="F8" s="3"/>
      <c r="G8" s="3" t="s">
        <v>16</v>
      </c>
      <c r="H8" s="3"/>
      <c r="J8" s="6" t="s">
        <v>17</v>
      </c>
      <c r="K8" s="6"/>
      <c r="L8" s="6"/>
      <c r="M8" s="6"/>
    </row>
    <row r="11" spans="2:13" x14ac:dyDescent="0.25">
      <c r="E11" s="1" t="s">
        <v>18</v>
      </c>
      <c r="F11" s="1"/>
    </row>
    <row r="12" spans="2:13" x14ac:dyDescent="0.25">
      <c r="E12" s="2" t="s">
        <v>19</v>
      </c>
      <c r="F12" s="1"/>
      <c r="I12" s="2" t="s">
        <v>20</v>
      </c>
      <c r="J12" s="2"/>
      <c r="K12" s="2"/>
      <c r="L12" s="2"/>
      <c r="M12" s="2"/>
    </row>
    <row r="14" spans="2:13" x14ac:dyDescent="0.25">
      <c r="G14" s="2" t="s">
        <v>21</v>
      </c>
      <c r="H14" s="2"/>
      <c r="I14" s="2"/>
    </row>
    <row r="17" spans="2:7" x14ac:dyDescent="0.25">
      <c r="E17" s="2" t="s">
        <v>20</v>
      </c>
      <c r="F17" s="1"/>
      <c r="G17" s="1"/>
    </row>
    <row r="19" spans="2:7" x14ac:dyDescent="0.25">
      <c r="B19" t="s">
        <v>22</v>
      </c>
      <c r="D19" t="s">
        <v>23</v>
      </c>
      <c r="E19" t="s">
        <v>24</v>
      </c>
    </row>
    <row r="20" spans="2:7" x14ac:dyDescent="0.25">
      <c r="E20" t="s">
        <v>25</v>
      </c>
    </row>
    <row r="22" spans="2:7" x14ac:dyDescent="0.25">
      <c r="D22" t="s">
        <v>26</v>
      </c>
      <c r="E22" t="s">
        <v>27</v>
      </c>
    </row>
    <row r="23" spans="2:7" x14ac:dyDescent="0.25">
      <c r="E23" t="s">
        <v>28</v>
      </c>
    </row>
    <row r="25" spans="2:7" x14ac:dyDescent="0.25">
      <c r="B25" t="s">
        <v>29</v>
      </c>
      <c r="D25" t="s">
        <v>23</v>
      </c>
      <c r="E25" t="s">
        <v>30</v>
      </c>
    </row>
    <row r="26" spans="2:7" x14ac:dyDescent="0.25">
      <c r="E26" t="s">
        <v>31</v>
      </c>
    </row>
    <row r="28" spans="2:7" x14ac:dyDescent="0.25">
      <c r="D28" t="s">
        <v>26</v>
      </c>
      <c r="E28" t="s">
        <v>32</v>
      </c>
    </row>
    <row r="29" spans="2:7" x14ac:dyDescent="0.25">
      <c r="E29" t="s">
        <v>33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zoomScaleNormal="100" workbookViewId="0">
      <selection activeCell="D22" sqref="D22"/>
    </sheetView>
  </sheetViews>
  <sheetFormatPr defaultRowHeight="15" x14ac:dyDescent="0.25"/>
  <sheetData>
    <row r="2" spans="1:10" x14ac:dyDescent="0.25">
      <c r="A2">
        <v>100</v>
      </c>
      <c r="B2" t="s">
        <v>34</v>
      </c>
    </row>
    <row r="3" spans="1:10" x14ac:dyDescent="0.25">
      <c r="C3">
        <v>20</v>
      </c>
      <c r="D3" t="s">
        <v>35</v>
      </c>
    </row>
    <row r="4" spans="1:10" x14ac:dyDescent="0.25">
      <c r="D4" t="s">
        <v>36</v>
      </c>
    </row>
    <row r="5" spans="1:10" x14ac:dyDescent="0.25">
      <c r="F5" t="s">
        <v>37</v>
      </c>
    </row>
    <row r="6" spans="1:10" x14ac:dyDescent="0.25">
      <c r="F6" t="s">
        <v>38</v>
      </c>
      <c r="I6">
        <v>120</v>
      </c>
    </row>
    <row r="8" spans="1:10" x14ac:dyDescent="0.25">
      <c r="C8" s="2" t="s">
        <v>19</v>
      </c>
      <c r="F8" s="2" t="s">
        <v>21</v>
      </c>
      <c r="J8" s="2" t="s">
        <v>20</v>
      </c>
    </row>
    <row r="10" spans="1:10" x14ac:dyDescent="0.25">
      <c r="C10" t="s">
        <v>39</v>
      </c>
      <c r="D10">
        <f>13.95*20000</f>
        <v>279000</v>
      </c>
      <c r="G10" t="s">
        <v>40</v>
      </c>
    </row>
    <row r="11" spans="1:10" x14ac:dyDescent="0.25">
      <c r="C11" t="s">
        <v>41</v>
      </c>
      <c r="D11" s="7">
        <v>0.35</v>
      </c>
      <c r="G11" t="s">
        <v>42</v>
      </c>
      <c r="H11">
        <v>120200</v>
      </c>
    </row>
    <row r="12" spans="1:10" x14ac:dyDescent="0.25">
      <c r="C12" t="s">
        <v>43</v>
      </c>
      <c r="D12" t="s">
        <v>44</v>
      </c>
      <c r="G12" t="s">
        <v>45</v>
      </c>
      <c r="H12">
        <f>H11*(1-0.35)</f>
        <v>78130</v>
      </c>
    </row>
    <row r="13" spans="1:10" x14ac:dyDescent="0.25">
      <c r="G13" t="s">
        <v>46</v>
      </c>
    </row>
    <row r="15" spans="1:10" x14ac:dyDescent="0.25">
      <c r="G15" t="s">
        <v>47</v>
      </c>
    </row>
    <row r="16" spans="1:10" x14ac:dyDescent="0.25">
      <c r="G16" t="s">
        <v>48</v>
      </c>
      <c r="H16" s="8">
        <f>78130/279000</f>
        <v>0.28003584229390682</v>
      </c>
    </row>
    <row r="17" spans="3:8" x14ac:dyDescent="0.25">
      <c r="C17" s="2" t="s">
        <v>21</v>
      </c>
      <c r="H17" s="8"/>
    </row>
    <row r="19" spans="3:8" x14ac:dyDescent="0.25">
      <c r="C19" t="s">
        <v>49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4" ma:contentTypeDescription="Create a new document." ma:contentTypeScope="" ma:versionID="a8055434be27675d28d0c70af85adc72">
  <xsd:schema xmlns:xsd="http://www.w3.org/2001/XMLSchema" xmlns:xs="http://www.w3.org/2001/XMLSchema" xmlns:p="http://schemas.microsoft.com/office/2006/metadata/properties" xmlns:ns2="de320c11-4aae-4930-ad8f-2b8d6a1fffae" targetNamespace="http://schemas.microsoft.com/office/2006/metadata/properties" ma:root="true" ma:fieldsID="54449ecc4cea86ebb7d04587ecd2fb73" ns2:_="">
    <xsd:import namespace="de320c11-4aae-4930-ad8f-2b8d6a1ff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8CD102-A9CF-47C3-9C89-23794348C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F5D395-2DF7-46E8-B650-0FAAD3B8A2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Salahudeen</dc:creator>
  <cp:keywords/>
  <dc:description/>
  <cp:lastModifiedBy>vLearning1</cp:lastModifiedBy>
  <cp:revision/>
  <dcterms:created xsi:type="dcterms:W3CDTF">2022-09-10T04:20:01Z</dcterms:created>
  <dcterms:modified xsi:type="dcterms:W3CDTF">2022-09-23T05:37:15Z</dcterms:modified>
  <cp:category/>
  <cp:contentStatus/>
</cp:coreProperties>
</file>